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Медиафасады" sheetId="4" r:id="rId1"/>
  </sheets>
  <definedNames>
    <definedName name="_xlnm._FilterDatabase" localSheetId="0" hidden="1">Медиафасады!$A$1:$R$1</definedName>
  </definedNames>
  <calcPr calcId="162913"/>
  <extLst>
    <s:ext xmlns:s="http://schemas.openxmlformats.org/spreadsheetml/2006/main" xmlns:unk2="http://schemas.microsoft.com/office/spreadsheetml/2018/calcfeatures" uri="{B58B0392-4F1F-4190-BB64-5DF3571DCE5F}">
      <unk2:calcFeatures>
        <unk2:feature name="microsoft.com:RD"/>
        <unk2:feature name="microsoft.com:Single"/>
        <unk2:feature name="microsoft.com:FV"/>
        <unk2:feature name="microsoft.com:CNMTM"/>
        <unk2:feature name="microsoft.com:LET_WF"/>
      </unk2:calcFeatures>
    </s:ext>
    <s:ext xmlns:s="http://schemas.openxmlformats.org/spreadsheetml/2006/main" xmlns:unk3="http://schemas.microsoft.com/office/spreadsheetml/2024/workbookCompatibilityVersion" uri="{D14903EA-33C4-47F7-8F05-3474C54BE107}">
      <unk3:version setVersion="1"/>
    </s:ext>
  </extLst>
</workbook>
</file>

<file path=xl/calcChain.xml><?xml version="1.0" encoding="utf-8"?>
<calcChain xmlns="http://schemas.openxmlformats.org/spreadsheetml/2006/main">
  <c r="N3" i="4" l="1"/>
  <c r="O3" i="4" s="1"/>
  <c r="L4" i="4"/>
  <c r="N4" i="4" s="1"/>
  <c r="O4" i="4" s="1"/>
  <c r="L3" i="4"/>
  <c r="L2" i="4" l="1"/>
  <c r="N2" i="4" l="1"/>
  <c r="O2" i="4" s="1"/>
</calcChain>
</file>

<file path=xl/sharedStrings.xml><?xml version="1.0" encoding="utf-8"?>
<sst xmlns="http://schemas.openxmlformats.org/spreadsheetml/2006/main" count="54" uniqueCount="38">
  <si>
    <t>Город</t>
  </si>
  <si>
    <t>Адрес</t>
  </si>
  <si>
    <t>Сторона</t>
  </si>
  <si>
    <t>Выходов за период</t>
  </si>
  <si>
    <t>Выходов в сутки</t>
  </si>
  <si>
    <t>Вид конструкции</t>
  </si>
  <si>
    <t>Фото</t>
  </si>
  <si>
    <t>Код</t>
  </si>
  <si>
    <t>Способ показа</t>
  </si>
  <si>
    <t>Ролик, сек.</t>
  </si>
  <si>
    <t>Карта</t>
  </si>
  <si>
    <t>Координаты</t>
  </si>
  <si>
    <t>Период, дней</t>
  </si>
  <si>
    <t>Статичная картинка, видеоролик</t>
  </si>
  <si>
    <t>Инв. №</t>
  </si>
  <si>
    <t>Размеры, м.</t>
  </si>
  <si>
    <t xml:space="preserve"> Выходов в час</t>
  </si>
  <si>
    <t>Барнаул</t>
  </si>
  <si>
    <t>Медиафасад</t>
  </si>
  <si>
    <t>Павловский тракт, 51, слева при движении из центра</t>
  </si>
  <si>
    <t>Б</t>
  </si>
  <si>
    <t>БМФ-1</t>
  </si>
  <si>
    <t>53.340162, 83.724039</t>
  </si>
  <si>
    <t>MFbrn104</t>
  </si>
  <si>
    <t>График работы</t>
  </si>
  <si>
    <t>ПН-ВС: 00:00 - 24:00</t>
  </si>
  <si>
    <t>Стоимость</t>
  </si>
  <si>
    <t>5x9</t>
  </si>
  <si>
    <t>Победы пл., 1, "Киномир"</t>
  </si>
  <si>
    <t>Ленина пр-т, 10, ТЦ"Ультра"</t>
  </si>
  <si>
    <t>18x5</t>
  </si>
  <si>
    <t>12x6</t>
  </si>
  <si>
    <t>А</t>
  </si>
  <si>
    <t>MFbrn103</t>
  </si>
  <si>
    <t>MFbrn105</t>
  </si>
  <si>
    <t>БМФ-2</t>
  </si>
  <si>
    <t>БМФ-3</t>
  </si>
  <si>
    <t>53.349066, 83.762877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</si>
</sst>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F5F5F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/>
  </cellStyleXfs>
  <cellXfs count="14">
    <xf numFmtId="0" fontId="0" fillId="0" borderId="0" xfId="0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2" borderId="1" xfId="2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3">
    <cellStyle name="Normal" xfId="2"/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-5de6bdc5-e850-4d6b-8d72-69dfb8a1c71b" Type="http://schemas.microsoft.com/office/2017/10/relationships/person" Target="persons/person.xml"/></Relationships>
</file>

<file path=xl/persons/person.xml><?xml version="1.0" encoding="utf-8"?>
<sc:personList xmlns:sc="http://schemas.microsoft.com/office/spreadsheetml/2018/threadedcomments">
  <sc:person displayName="Автор" id="{6023EAC4-AC07-447D-B4F2-7CFDF7B1A4D4}" providerId="None"/>
</sc: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sc:ThreadedComments xmlns:sc="http://schemas.microsoft.com/office/spreadsheetml/2018/threadedcomments">
  <sc:threadedComment ref="M8" personId="{6023EAC4-AC07-447D-B4F2-7CFDF7B1A4D4}" id="{B1C29976-DA67-4CD0-8601-72084E9A4050}">
    <sc:text>Укажите ролик нужной длины, и стоимость пересчитается. Допустимые значения: 
5, 10, 15, 20, 25, 30 сек.</sc:text>
  </sc:threadedComment>
  <sc:threadedComment ref="Q8" personId="{6023EAC4-AC07-447D-B4F2-7CFDF7B1A4D4}" id="{6DC13CFF-748D-4218-A667-32521C415799}">
    <sc:text>Укажите нужное количество, и стоимость пересчитается. Допустимые значения: 
7, 14, 21, 28 дней</sc:text>
  </sc:threadedComment>
</sc: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yandex.ru/maps/-/CLtG4LzV" TargetMode="External"/><Relationship Id="rId7" Type="http://schemas.openxmlformats.org/officeDocument/2006/relationships/printerSettings" Target="../printerSettings/printerSettings1.bin"/><Relationship Id="rId17" Type="http://schemas.microsoft.com/office/2017/10/relationships/threadedComment" Target="../threadedComments/threadedComment1.xml"/><Relationship Id="rId2" Type="http://schemas.openxmlformats.org/officeDocument/2006/relationships/hyperlink" Target="https://disk.yandex.ru/i/R73qG5W1Ch8Ktw" TargetMode="External"/><Relationship Id="rId1" Type="http://schemas.openxmlformats.org/officeDocument/2006/relationships/hyperlink" Target="https://yandex.ru/maps/-/CLbwm0ZD" TargetMode="External"/><Relationship Id="rId6" Type="http://schemas.openxmlformats.org/officeDocument/2006/relationships/hyperlink" Target="https://disk.yandex.ru/i/I6RmQl6Vla-Mcw" TargetMode="External"/><Relationship Id="rId5" Type="http://schemas.openxmlformats.org/officeDocument/2006/relationships/hyperlink" Target="https://disk.yandex.ru/i/PLOGdYihVkS8DA" TargetMode="External"/><Relationship Id="rId4" Type="http://schemas.openxmlformats.org/officeDocument/2006/relationships/hyperlink" Target="https://yandex.ru/maps/-/CLtG4Lz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"/>
  <sheetViews>
    <sheetView tabSelected="1" zoomScaleNormal="100" workbookViewId="0">
      <selection activeCell="C2" sqref="C2"/>
    </sheetView>
  </sheetViews>
  <sheetFormatPr defaultColWidth="9.140625" defaultRowHeight="12.75" x14ac:dyDescent="0.25"/>
  <cols>
    <col min="1" max="1" width="19.7109375" style="1" customWidth="1"/>
    <col min="2" max="2" width="22.7109375" style="1" customWidth="1"/>
    <col min="3" max="3" width="26.7109375" style="2" customWidth="1"/>
    <col min="4" max="4" width="16.140625" style="2" customWidth="1"/>
    <col min="5" max="5" width="15.7109375" style="2" customWidth="1"/>
    <col min="6" max="6" width="17" style="2" customWidth="1"/>
    <col min="7" max="7" width="17.42578125" style="2" customWidth="1"/>
    <col min="8" max="8" width="19" style="2" customWidth="1"/>
    <col min="9" max="9" width="26.140625" style="1" customWidth="1"/>
    <col min="10" max="10" width="23.140625" style="1" customWidth="1"/>
    <col min="11" max="11" width="18.85546875" style="1" customWidth="1"/>
    <col min="12" max="12" width="19.5703125" style="1" customWidth="1"/>
    <col min="13" max="13" width="26.42578125" style="1" customWidth="1"/>
    <col min="14" max="14" width="21.85546875" style="1" customWidth="1"/>
    <col min="15" max="15" width="18.85546875" style="3" customWidth="1"/>
    <col min="16" max="16" width="14.85546875" style="2" customWidth="1"/>
    <col min="17" max="17" width="14.7109375" style="1" customWidth="1"/>
    <col min="18" max="18" width="23.85546875" style="3" customWidth="1"/>
    <col min="19" max="16384" width="9.140625" style="1"/>
  </cols>
  <sheetData>
    <row r="1" spans="1:18" s="2" customFormat="1" x14ac:dyDescent="0.25">
      <c r="A1" s="5" t="s">
        <v>0</v>
      </c>
      <c r="B1" s="5" t="s">
        <v>5</v>
      </c>
      <c r="C1" s="5" t="s">
        <v>1</v>
      </c>
      <c r="D1" s="5" t="s">
        <v>6</v>
      </c>
      <c r="E1" s="5" t="s">
        <v>10</v>
      </c>
      <c r="F1" s="6" t="s">
        <v>15</v>
      </c>
      <c r="G1" s="6" t="s">
        <v>2</v>
      </c>
      <c r="H1" s="6" t="s">
        <v>8</v>
      </c>
      <c r="I1" s="5" t="s">
        <v>9</v>
      </c>
      <c r="J1" s="6" t="s">
        <v>16</v>
      </c>
      <c r="K1" s="6" t="s">
        <v>24</v>
      </c>
      <c r="L1" s="5" t="s">
        <v>4</v>
      </c>
      <c r="M1" s="6" t="s">
        <v>12</v>
      </c>
      <c r="N1" s="5" t="s">
        <v>3</v>
      </c>
      <c r="O1" s="5" t="s">
        <v>26</v>
      </c>
      <c r="P1" s="6" t="s">
        <v>14</v>
      </c>
      <c r="Q1" s="7" t="s">
        <v>7</v>
      </c>
      <c r="R1" s="5" t="s">
        <v>11</v>
      </c>
    </row>
    <row r="2" spans="1:18" ht="25.5" x14ac:dyDescent="0.25">
      <c r="A2" s="8" t="s">
        <v>17</v>
      </c>
      <c r="B2" s="8" t="s">
        <v>18</v>
      </c>
      <c r="C2" s="9" t="s">
        <v>19</v>
      </c>
      <c r="D2" s="10" t="s">
        <v>6</v>
      </c>
      <c r="E2" s="10" t="s">
        <v>10</v>
      </c>
      <c r="F2" s="8" t="s">
        <v>27</v>
      </c>
      <c r="G2" s="8" t="s">
        <v>20</v>
      </c>
      <c r="H2" s="11" t="s">
        <v>13</v>
      </c>
      <c r="I2" s="8">
        <v>10</v>
      </c>
      <c r="J2" s="8">
        <v>12</v>
      </c>
      <c r="K2" s="8" t="s">
        <v>25</v>
      </c>
      <c r="L2" s="8">
        <f>24*J2</f>
        <v>288</v>
      </c>
      <c r="M2" s="8">
        <v>15</v>
      </c>
      <c r="N2" s="8">
        <f t="shared" ref="N2:N4" si="0">L2*M2</f>
        <v>4320</v>
      </c>
      <c r="O2" s="4">
        <f>(1.5*N2)*I2</f>
        <v>64800</v>
      </c>
      <c r="P2" s="11" t="s">
        <v>23</v>
      </c>
      <c r="Q2" s="12" t="s">
        <v>21</v>
      </c>
      <c r="R2" s="12" t="s">
        <v>22</v>
      </c>
    </row>
    <row r="3" spans="1:18" ht="25.5" x14ac:dyDescent="0.25">
      <c r="A3" s="8" t="s">
        <v>17</v>
      </c>
      <c r="B3" s="8" t="s">
        <v>18</v>
      </c>
      <c r="C3" s="9" t="s">
        <v>28</v>
      </c>
      <c r="D3" s="10" t="s">
        <v>6</v>
      </c>
      <c r="E3" s="10" t="s">
        <v>10</v>
      </c>
      <c r="F3" s="9" t="s">
        <v>30</v>
      </c>
      <c r="G3" s="9" t="s">
        <v>32</v>
      </c>
      <c r="H3" s="11" t="s">
        <v>13</v>
      </c>
      <c r="I3" s="8">
        <v>10</v>
      </c>
      <c r="J3" s="8">
        <v>12</v>
      </c>
      <c r="K3" s="8" t="s">
        <v>25</v>
      </c>
      <c r="L3" s="8">
        <f t="shared" ref="L3:L4" si="1">24*J3</f>
        <v>288</v>
      </c>
      <c r="M3" s="8">
        <v>15</v>
      </c>
      <c r="N3" s="8">
        <f t="shared" si="0"/>
        <v>4320</v>
      </c>
      <c r="O3" s="4">
        <f>(3.5*N3)*I3</f>
        <v>151200</v>
      </c>
      <c r="P3" s="9" t="s">
        <v>33</v>
      </c>
      <c r="Q3" s="12" t="s">
        <v>35</v>
      </c>
      <c r="R3" s="13" t="s">
        <v>37</v>
      </c>
    </row>
    <row r="4" spans="1:18" ht="25.5" x14ac:dyDescent="0.25">
      <c r="A4" s="8" t="s">
        <v>17</v>
      </c>
      <c r="B4" s="8" t="s">
        <v>18</v>
      </c>
      <c r="C4" s="9" t="s">
        <v>29</v>
      </c>
      <c r="D4" s="10" t="s">
        <v>6</v>
      </c>
      <c r="E4" s="10" t="s">
        <v>10</v>
      </c>
      <c r="F4" s="9" t="s">
        <v>31</v>
      </c>
      <c r="G4" s="9" t="s">
        <v>32</v>
      </c>
      <c r="H4" s="11" t="s">
        <v>13</v>
      </c>
      <c r="I4" s="8">
        <v>10</v>
      </c>
      <c r="J4" s="8">
        <v>12</v>
      </c>
      <c r="K4" s="8" t="s">
        <v>25</v>
      </c>
      <c r="L4" s="8">
        <f t="shared" si="1"/>
        <v>288</v>
      </c>
      <c r="M4" s="8">
        <v>15</v>
      </c>
      <c r="N4" s="8">
        <f t="shared" si="0"/>
        <v>4320</v>
      </c>
      <c r="O4" s="4">
        <f>(3.5*N4)*I4</f>
        <v>151200</v>
      </c>
      <c r="P4" s="9" t="s">
        <v>34</v>
      </c>
      <c r="Q4" s="12" t="s">
        <v>36</v>
      </c>
      <c r="R4" s="13" t="s">
        <v>37</v>
      </c>
    </row>
  </sheetData>
  <autoFilter ref="A1:R2"/>
  <hyperlinks>
    <hyperlink ref="E2" r:id="rId1"/>
    <hyperlink ref="D2" r:id="rId2"/>
    <hyperlink ref="E3" r:id="rId3"/>
    <hyperlink ref="E4" r:id="rId4"/>
    <hyperlink ref="D4" r:id="rId5"/>
    <hyperlink ref="D3" r:id="rId6"/>
  </hyperlinks>
  <pageMargins left="0.7" right="0.7" top="0.75" bottom="0.75" header="0.3" footer="0.3"/>
  <pageSetup paperSize="9" orientation="portrait" horizontalDpi="300" verticalDpi="300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Медиафасады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2026-01-22T18:17:26Z</dcterms:modified>
</cp:coreProperties>
</file>